
<file path=[Content_Types].xml><?xml version="1.0" encoding="utf-8"?>
<Types xmlns="http://schemas.openxmlformats.org/package/2006/content-types">
  <Default Extension="png" ContentType="image/png"/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/>
  </bookViews>
  <sheets>
    <sheet name="说明" sheetId="1" r:id="rId3"/>
    <sheet name="自检清单" sheetId="2" r:id="rId4"/>
    <sheet name="汇总" sheetId="3" r:id="rId5"/>
    <sheet name="局限与下一步" sheetId="4" r:id="rId6"/>
  </sheets>
  <calcPr calcId="124519" fullCalcOnLoad="1"/>
</workbook>
</file>

<file path=xl/sharedStrings.xml><?xml version="1.0" encoding="utf-8"?>
<sst xmlns="http://schemas.openxmlformats.org/spreadsheetml/2006/main" count="95" uniqueCount="95">
  <si>
    <t/>
  </si>
  <si>
    <t>否</t>
  </si>
  <si>
    <t>产地声明：所用钢材/铝材/铜材/钴锂镍等关键原料产地溯源</t>
  </si>
  <si>
    <r>
      <t>索格斯 SOGES</t>
    </r>
  </si>
  <si>
    <r>
      <t>把想改善，变成看得到的成果</t>
    </r>
  </si>
  <si>
    <r>
      <t>上海索格斯管理咨询有限公司</t>
    </r>
  </si>
  <si>
    <r>
      <t>手机/微信：18017092941｜邮箱：consulting_scm@163.com</t>
    </r>
  </si>
  <si>
    <r>
      <t>合规自检工具表 v1.0（公众号文末下载件）</t>
    </r>
  </si>
  <si>
    <r>
      <t>使用说明</t>
    </r>
  </si>
  <si>
    <r>
      <t>• 按 SAQ 5.0（2025版）/大众 S-Rating/奔驰 RSS/LkSG 编制，配套公众号文章使用。</t>
    </r>
  </si>
  <si>
    <r>
      <t>• 在「自检清单」逐项打勾，每项「有/无/部分」三档；「汇总」自动统计各类别缺失数。</t>
    </r>
  </si>
  <si>
    <r>
      <t>• 标记【否决】的是一票否决项（人权、环境产地）——碰了就出局；标记【加分】的没做不致命，做了能加分。</t>
    </r>
  </si>
  <si>
    <r>
      <t>• 本表是简化自评版，不能替代 Drive Sustainability 联盟的官方 SAQ 5.0 问卷（200+ 题）。</t>
    </r>
  </si>
  <si>
    <r>
      <t>• 想系统自评：汇总缺失项 → 转整改计划模板 → 逐项整改 → 二次审核前再用本表复核。</t>
    </r>
  </si>
  <si>
    <r>
      <t>图例：■ 金色单元格为待填写项；红字为一票否决项提示；其余为说明文字。</t>
    </r>
  </si>
  <si>
    <r>
      <t>类别</t>
    </r>
  </si>
  <si>
    <r>
      <t>序</t>
    </r>
  </si>
  <si>
    <r>
      <t>检查项</t>
    </r>
  </si>
  <si>
    <r>
      <t>标准依据</t>
    </r>
  </si>
  <si>
    <r>
      <t>类型</t>
    </r>
  </si>
  <si>
    <r>
      <t>有/无/部分</t>
    </r>
  </si>
  <si>
    <r>
      <t>备注</t>
    </r>
  </si>
  <si>
    <r>
      <t>A.资质证书</t>
    </r>
  </si>
  <si>
    <r>
      <t>持有有效的 ISO 9001（质量管理体系）证书，覆盖本厂生产范围</t>
    </r>
  </si>
  <si>
    <r>
      <t>大众 S-Rating / 奔驰 RSS 强制</t>
    </r>
  </si>
  <si>
    <r>
      <t>持有有效的 ISO 14001（环境管理体系）证书</t>
    </r>
  </si>
  <si>
    <r>
      <t>大众 / 奔驰 / 斯堪尼亚 强制</t>
    </r>
  </si>
  <si>
    <r>
      <t>持有有效的 ISO 45001（职业健康安全）证书</t>
    </r>
  </si>
  <si>
    <r>
      <t>如产品涉及车载电子或数据处理，持有 TISAX 评估结果 ≥ AL1</t>
    </r>
  </si>
  <si>
    <r>
      <t>大众 / 奔驰 强制（按产品类别）</t>
    </r>
  </si>
  <si>
    <r>
      <t>签署并留存客户行为准则（Code of Conduct） + RSS 签字版</t>
    </r>
  </si>
  <si>
    <r>
      <t>奔驰：不签 RSS 不参与新招标</t>
    </r>
  </si>
  <si>
    <r>
      <t>B.文件档案</t>
    </r>
  </si>
  <si>
    <r>
      <t>全体员工（含派遣工）劳动合同台账，含入职/离职日期、合同类型</t>
    </r>
  </si>
  <si>
    <r>
      <t>SAQ 5.0 劳工模块 / LkSG 强制</t>
    </r>
  </si>
  <si>
    <r>
      <t>工时记录（考勤、加班）能逐月追溯到个人，最近 12 个月完整</t>
    </r>
  </si>
  <si>
    <r>
      <t>薪酬发放记录能逐月追溯到个人，加班费按法规计算</t>
    </r>
  </si>
  <si>
    <r>
      <t>SAQ 5.0 劳工模块</t>
    </r>
  </si>
  <si>
    <r>
      <t>社保缴纳记录全员覆盖（含派遣工），最近 12 个月无断缴</t>
    </r>
  </si>
  <si>
    <r>
      <t>国内法规 + SAQ 5.0 劳工模块</t>
    </r>
  </si>
  <si>
    <r>
      <t>化学品安全数据表（SDS）全覆盖本厂在用化学品，且中文版</t>
    </r>
  </si>
  <si>
    <r>
      <t>SAQ 5.0 健康安全模块 / 欧盟 CLP 法规</t>
    </r>
  </si>
  <si>
    <r>
      <t>C.现场类</t>
    </r>
  </si>
  <si>
    <r>
      <t>消防通道完全畅通（无堆货、无停车、无上锁），安全出口标识清晰</t>
    </r>
  </si>
  <si>
    <r>
      <t>SAQ 5.0 健康安全模块 / 国内消防法</t>
    </r>
  </si>
  <si>
    <r>
      <t>车间与宿舍物理隔离（不同建筑或不同楼层，独立疏散通道）</t>
    </r>
  </si>
  <si>
    <r>
      <t>SAQ 5.0 劳工模块 / LkSG</t>
    </r>
  </si>
  <si>
    <r>
      <t>职业防护用品按工种发放（噪音/粉尘/化学/高温），有发放台账</t>
    </r>
  </si>
  <si>
    <r>
      <t>SAQ 5.0 健康安全模块</t>
    </r>
  </si>
  <si>
    <r>
      <t>化学品存储合规（双人双锁/通风/防渗漏托盘/标识），危废有处置合同</t>
    </r>
  </si>
  <si>
    <r>
      <t>SAQ 5.0 环境模块 / 国内危化品法规</t>
    </r>
  </si>
  <si>
    <r>
      <t>D.治理类</t>
    </r>
  </si>
  <si>
    <r>
      <t>员工申诉渠道（热线/邮箱/信箱）实际可用，有专人接听，有保密与防报复承诺</t>
    </r>
  </si>
  <si>
    <r>
      <t>SAQ 5.0 劳工模块 / 大众吹哨人机制对接</t>
    </r>
  </si>
  <si>
    <r>
      <t>【否决】</t>
    </r>
  </si>
  <si>
    <r>
      <t>廉洁政策（反贿赂）书面化，有员工签字回执</t>
    </r>
  </si>
  <si>
    <r>
      <t>SAQ 5.0 商业道德模块</t>
    </r>
  </si>
  <si>
    <r>
      <t>下级供应商传导义务：对二级供应商有 ESG 要求传递与审核记录</t>
    </r>
  </si>
  <si>
    <r>
      <t>LkSG 强制 / 大众 ReSC 传导义务</t>
    </r>
  </si>
  <si>
    <r>
      <t>E.加分/否决</t>
    </r>
  </si>
  <si>
    <r>
      <t>绿电（可再生能源电力）使用比例：当前比例？2030 年路线图？</t>
    </r>
  </si>
  <si>
    <r>
      <t>宝马 2030 年 100%、舍弗勒 2030 年 100%</t>
    </r>
  </si>
  <si>
    <r>
      <t>【加分】</t>
    </r>
  </si>
  <si>
    <r>
      <t>产品碳足迹（PCF）统计与披露：按 ISO 14067 计算？第三方核验？</t>
    </r>
  </si>
  <si>
    <r>
      <t>舍弗勒 / 采埃孚 / 特斯拉 PCF 强制或半强制</t>
    </r>
  </si>
  <si>
    <r>
      <t>产地声明：所用钢材/铝材/铜材/钴锂镍等关键原料产地溯源，不含俄罗斯钢、非洲血汗矿场</t>
    </r>
  </si>
  <si>
    <r>
      <t>欧盟 EUDR / OECD 五步指引</t>
    </r>
  </si>
  <si>
    <r>
      <t>人权红线：不存在强制劳动、童工、歧视、强制加班、性骚扰——有内部调查 + 处理记录</t>
    </r>
  </si>
  <si>
    <r>
      <t>LkSG / SAQ 5.0 / 欧盟禁止强迫劳动条例</t>
    </r>
  </si>
  <si>
    <r>
      <t>指标</t>
    </r>
  </si>
  <si>
    <r>
      <t>你的结果</t>
    </r>
  </si>
  <si>
    <r>
      <t>A 类（资质证书）有几项「无/部分」？</t>
    </r>
  </si>
  <si>
    <r>
      <t>项</t>
    </r>
  </si>
  <si>
    <r>
      <t>B 类（文件档案）有几项「无/部分」？</t>
    </r>
  </si>
  <si>
    <r>
      <t>C 类（现场）有几项「无/部分」？</t>
    </r>
  </si>
  <si>
    <r>
      <t>D 类（治理）有几项「无/部分」？</t>
    </r>
  </si>
  <si>
    <r>
      <t>E 类（加分/否决）有几项「无/部分」？</t>
    </r>
  </si>
  <si>
    <r>
      <t>⛔ 否决项（E 类别含「否决」标记的项）有任何一项为「部分」？</t>
    </r>
  </si>
  <si>
    <r>
      <t>⭐ 加分项「有」有几项？</t>
    </r>
  </si>
  <si>
    <r>
      <t>总缺失/部分项数（A+B+C+D）</t>
    </r>
  </si>
  <si>
    <r>
      <t>判读规则：</t>
    </r>
  </si>
  <si>
    <r>
      <t>• ⛔ 否决项任一为「部分」→ 不要进入整改期，直接请客户合规部门介入，强行申请审核反而触发一票否决。</t>
    </r>
  </si>
  <si>
    <r>
      <t>• ❗ 任一 A/B/C/D 类别「无/部分」≥ 3 项 → 该类别需进入整改期，按整改计划模板逐项整改。</t>
    </r>
  </si>
  <si>
    <r>
      <t>• ❗ 总「无/部分」≥ 5 项 → 整体尚不具备进入欧洲供应链条件，建议先做 3-6 个月体系打底。</t>
    </r>
  </si>
  <si>
    <r>
      <t>• ⭐ 加分项全「无」→ 不致命，但相比同行处于劣势；建议至少做 ISO 14001 + 绿电路线图（成本最低）。</t>
    </r>
  </si>
  <si>
    <r>
      <t>• 📌 用法：完成自检 → 转「整改计划与证据包模板」 → 三个月内闭环 → 二次审核前 7 天按模板第六部分自查。</t>
    </r>
  </si>
  <si>
    <r>
      <t>本工具表的局限</t>
    </r>
  </si>
  <si>
    <r>
      <t>• 本表是简化自评版：SAQ 5.0 原始问卷有 200+ 题，分七大模块——① 公司治理管理 ② 劳工与人权 ③ 职业健康与安全 ④ 商业道德合规 ⑤ 环境绿色管控 ⑥ 可持续供应链管理 ⑦ 负责任原材料采购。</t>
    </r>
  </si>
  <si>
    <r>
      <t>• 本表不能替代 Drive Sustainability 联盟官方 SAQ 5.0 问卷、VDA 6.3 过程审核、客户特定 CSR 审核。</t>
    </r>
  </si>
  <si>
    <r>
      <t>• 本表的自评结果仅供国内厂初步判断「距离欧洲供应链的差距」，不构成任何合规承诺。</t>
    </r>
  </si>
  <si>
    <r>
      <t>下一步建议</t>
    </r>
  </si>
  <si>
    <r>
      <t>• 想自己准备 → 按「无/部分」项 → 转「整改计划与证据包模板」 → 三个月内闭环 → 二次审核。</t>
    </r>
  </si>
  <si>
    <r>
      <t>• 想陪跑 → 索格斯顾问陪跑国内厂过欧洲审厂——按客户 ESG 需求拆解 → 反向匹配能力 → 共同准备原证据 → 现场审核陪同 → 整改期证据包辅导（项目制、可按模块计费）。</t>
    </r>
  </si>
  <si>
    <r>
      <t>• 想对标行业 → 参考 EcoVadis 奖牌门槛：铂金前 1% / 黄金前 5% / 白银前 15% / 铜牌前 35%。</t>
    </r>
  </si>
  <si>
    <r>
      <t>• 📩 联系方式：手机/微信 18017092941｜邮箱 consulting_scm@163.com</t>
    </r>
  </si>
</sst>
</file>

<file path=xl/styles.xml><?xml version="1.0" encoding="utf-8"?>
<styleSheet xmlns="http://schemas.openxmlformats.org/spreadsheetml/2006/main">
  <numFmts count="1">
    <numFmt numFmtId="300" formatCode="General"/>
  </numFmts>
  <fonts count="17">
    <font>
      <name val="Calibri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Microsoft YaHei"/>
      <b val="1"/>
      <color rgb="FF152A4E"/>
      <sz val="20"/>
    </font>
    <font>
      <name val="Microsoft YaHei"/>
      <color rgb="FFC9A24B"/>
      <sz val="12"/>
    </font>
    <font>
      <name val="Microsoft YaHei"/>
      <color rgb="FF152A4E"/>
      <sz val="11"/>
    </font>
    <font>
      <name val="Arial"/>
      <color rgb="FF5A6B85"/>
      <sz val="10"/>
    </font>
    <font>
      <name val="Microsoft YaHei"/>
      <b val="1"/>
      <color rgb="FF152A4E"/>
      <sz val="14"/>
    </font>
    <font>
      <name val="Microsoft YaHei"/>
      <b val="1"/>
      <color rgb="FFC9A24B"/>
      <sz val="11"/>
    </font>
    <font>
      <name val="Microsoft YaHei"/>
      <color rgb="FF5A6B85"/>
      <sz val="10"/>
    </font>
    <font>
      <name val="Microsoft YaHei"/>
      <b val="1"/>
      <color rgb="FFFFFFFF"/>
      <sz val="11"/>
    </font>
    <font>
      <name val="Microsoft YaHei"/>
      <b val="1"/>
      <color rgb="FFC00000"/>
      <sz val="10"/>
    </font>
    <font>
      <name val="Microsoft YaHei"/>
      <color rgb="FFC9A24B"/>
      <sz val="10"/>
    </font>
    <font>
      <name val="Microsoft YaHei"/>
      <b val="1"/>
      <color rgb="FF152A4E"/>
    </font>
    <font>
      <name val="Microsoft YaHei"/>
      <b val="1"/>
      <color rgb="FFC9A24B"/>
    </font>
    <font>
      <name val="Calibri"/>
    </font>
    <font>
      <name val="Calibri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152A4E"/>
      </patternFill>
    </fill>
    <fill>
      <patternFill patternType="solid">
        <fgColor rgb="FFE3C478"/>
      </patternFill>
    </fill>
    <fill>
      <patternFill/>
    </fill>
  </fills>
  <borders count="3">
    <border>
      <left/>
      <right/>
      <top/>
      <bottom/>
      <diagonal/>
    </border>
    <border>
      <left style="thin">
        <color rgb="FFC7D4E6"/>
      </left>
      <right style="thin">
        <color rgb="FFC7D4E6"/>
      </right>
      <top style="thin">
        <color rgb="FFC7D4E6"/>
      </top>
      <bottom style="thin">
        <color rgb="FFC7D4E6"/>
      </bottom>
    </border>
    <border>
      <left/>
      <right/>
      <top/>
      <bottom/>
      <diagonal/>
    </border>
  </borders>
  <cellStyleXfs>
    <xf numFmtId="300" fontId="16" fillId="4" borderId="2" xfId="0"/>
  </cellStyleXfs>
  <cellXfs count="2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4" borderId="2" xfId="0" applyFont="1"/>
    <xf numFmtId="300" fontId="4" fillId="4" borderId="2" xfId="0" applyFont="1"/>
    <xf numFmtId="300" fontId="5" fillId="4" borderId="2" xfId="0" applyFont="1"/>
    <xf numFmtId="300" fontId="6" fillId="4" borderId="2" xfId="0" applyFont="1"/>
    <xf numFmtId="300" fontId="7" fillId="4" borderId="2" xfId="0" applyFont="1"/>
    <xf numFmtId="300" fontId="8" fillId="4" borderId="2" xfId="0" applyFont="1"/>
    <xf numFmtId="300" fontId="9" fillId="4" borderId="2" xfId="0" applyFont="1" applyAlignment="1">
      <alignment horizontal="left" vertical="center" wrapText="1"/>
    </xf>
    <xf numFmtId="300" fontId="9" fillId="4" borderId="2" xfId="0" applyFont="1"/>
    <xf numFmtId="300" fontId="10" fillId="2" borderId="1" xfId="0" applyFont="1" applyFill="1" applyBorder="1" applyAlignment="1">
      <alignment horizontal="center" vertical="center" wrapText="1"/>
    </xf>
    <xf numFmtId="300" fontId="16" fillId="4" borderId="1" xfId="0" applyBorder="1" applyAlignment="1">
      <alignment horizontal="left" vertical="center" wrapText="1"/>
    </xf>
    <xf numFmtId="300" fontId="16" fillId="4" borderId="1" xfId="0" applyBorder="1" applyAlignment="1">
      <alignment horizontal="center" vertical="center" wrapText="1"/>
    </xf>
    <xf numFmtId="300" fontId="9" fillId="4" borderId="1" xfId="0" applyFont="1" applyBorder="1" applyAlignment="1">
      <alignment horizontal="left" vertical="center" wrapText="1"/>
    </xf>
    <xf numFmtId="300" fontId="16" fillId="4" borderId="1" xfId="0" applyBorder="1"/>
    <xf numFmtId="300" fontId="16" fillId="3" borderId="1" xfId="0" applyFill="1" applyBorder="1" applyAlignment="1">
      <alignment horizontal="center" vertical="center" wrapText="1"/>
    </xf>
    <xf numFmtId="300" fontId="11" fillId="4" borderId="1" xfId="0" applyFont="1" applyBorder="1" applyAlignment="1">
      <alignment horizontal="center" vertical="center" wrapText="1"/>
    </xf>
    <xf numFmtId="300" fontId="12" fillId="4" borderId="1" xfId="0" applyFont="1" applyBorder="1" applyAlignment="1">
      <alignment horizontal="center" vertical="center" wrapText="1"/>
    </xf>
    <xf numFmtId="300" fontId="5" fillId="4" borderId="1" xfId="0" applyFont="1" applyBorder="1" applyAlignment="1">
      <alignment horizontal="left" vertical="center" wrapText="1"/>
    </xf>
    <xf numFmtId="300" fontId="9" fillId="4" borderId="1" xfId="0" applyFont="1" applyBorder="1" applyAlignment="1">
      <alignment horizontal="center" vertical="center" wrapText="1"/>
    </xf>
    <xf numFmtId="300" fontId="13" fillId="4" borderId="1" xfId="0" applyFont="1" applyBorder="1" applyAlignment="1">
      <alignment horizontal="center" vertical="center" wrapText="1"/>
    </xf>
    <xf numFmtId="300" fontId="14" fillId="4" borderId="2" xfId="0" applyFont="1"/>
    <xf numFmtId="0" fontId="15" fillId="4" borderId="1" xfId="0" applyNumberFormat="1" applyFont="1" applyBorder="1" applyAlignment="1">
      <alignment horizontal="left" vertical="center" wrapText="1"/>
    </xf>
  </cellXfs>
  <cellStyles>
    <cellStyle name="Normal" xfId="0" builtinId="0" hidden="0"/>
  </cellStyles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0" Type="http://schemas.openxmlformats.org/officeDocument/2006/relationships/image" Target="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7</xdr:col>
      <xdr:colOff>0</xdr:colOff>
      <xdr:row>0</xdr:row>
      <xdr:rowOff>0</xdr:rowOff>
    </xdr:from>
    <xdr:ext cx="876300" cy="876300"/>
    <xdr:pic>
      <xdr:nvPicPr>
        <xdr:cNvPr id="1" name="Image 1" descr="Picture"/>
        <xdr:cNvPicPr/>
      </xdr:nvPicPr>
      <xdr:blipFill>
        <a:blip r:embed="rId0" cstate="print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0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J16"/>
  <sheetViews>
    <sheetView showGridLines="0" workbookViewId="0"/>
  </sheetViews>
  <sheetFormatPr baseColWidth="8" defaultRowHeight="15"/>
  <cols>
    <col min="1" max="1" width="16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4" customWidth="1"/>
    <col min="9" max="9" width="14" customWidth="1"/>
    <col min="10" max="10" width="14" customWidth="1"/>
  </cols>
  <sheetData>
    <row r="1" spans="1:1">
      <c r="A1" s="4" t="s">
        <v>3</v>
      </c>
    </row>
    <row r="2" spans="1:1">
      <c r="A2" s="5" t="s">
        <v>4</v>
      </c>
    </row>
    <row r="4" spans="1:1">
      <c r="A4" s="6" t="s">
        <v>5</v>
      </c>
    </row>
    <row r="5" spans="1:1">
      <c r="A5" s="7" t="s">
        <v>6</v>
      </c>
    </row>
    <row r="7" spans="1:1">
      <c r="A7" s="8" t="s">
        <v>7</v>
      </c>
    </row>
    <row r="9" spans="1:1">
      <c r="A9" s="9" t="s">
        <v>8</v>
      </c>
    </row>
    <row r="10" spans="1:1">
      <c r="A10" s="10" t="s">
        <v>9</v>
      </c>
    </row>
    <row r="11" spans="1:1">
      <c r="A11" s="10" t="s">
        <v>10</v>
      </c>
    </row>
    <row r="12" spans="1:1">
      <c r="A12" s="10" t="s">
        <v>11</v>
      </c>
    </row>
    <row r="13" spans="1:1">
      <c r="A13" s="10" t="s">
        <v>12</v>
      </c>
    </row>
    <row r="14" spans="1:1">
      <c r="A14" s="10" t="s">
        <v>13</v>
      </c>
    </row>
    <row r="16" spans="1:1">
      <c r="A16" s="11" t="s">
        <v>14</v>
      </c>
    </row>
  </sheetData>
  <pageMargins left="0.75" right="0.75" top="1" bottom="1" header="0.5" footer="0.5"/>
  <drawing r:id="rId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G22"/>
  <sheetViews>
    <sheetView showGridLines="1" workbookViewId="0">
      <pane xSplit="2" ySplit="1" topLeftCell="C2" activePane="bottomRight" state="frozen"/>
    </sheetView>
  </sheetViews>
  <sheetFormatPr baseColWidth="8" defaultRowHeight="15"/>
  <cols>
    <col min="1" max="1" width="12" customWidth="1"/>
    <col min="2" max="2" width="5" customWidth="1"/>
    <col min="3" max="3" width="50" customWidth="1"/>
    <col min="4" max="4" width="30" customWidth="1"/>
    <col min="5" max="5" width="8" customWidth="1"/>
    <col min="6" max="6" width="12" customWidth="1"/>
    <col min="7" max="7" width="18" customWidth="1"/>
  </cols>
  <sheetData>
    <row r="1" spans="1:7">
      <c r="A1" s="12" t="s">
        <v>15</v>
      </c>
      <c r="B1" s="12" t="s">
        <v>16</v>
      </c>
      <c r="C1" s="12" t="s">
        <v>17</v>
      </c>
      <c r="D1" s="12" t="s">
        <v>18</v>
      </c>
      <c r="E1" s="12" t="s">
        <v>19</v>
      </c>
      <c r="F1" s="12" t="s">
        <v>20</v>
      </c>
      <c r="G1" s="12" t="s">
        <v>21</v>
      </c>
    </row>
    <row r="2" spans="1:7">
      <c r="A2" s="13" t="s">
        <v>22</v>
      </c>
      <c r="B2" s="14">
        <v>1</v>
      </c>
      <c r="C2" s="13" t="s">
        <v>23</v>
      </c>
      <c r="D2" s="15" t="s">
        <v>24</v>
      </c>
      <c r="E2" s="16" t="s"/>
      <c r="F2" s="17" t="s"/>
      <c r="G2" s="17" t="s"/>
    </row>
    <row r="3" spans="1:7">
      <c r="A3" s="13" t="s">
        <v>22</v>
      </c>
      <c r="B3" s="14">
        <v>2</v>
      </c>
      <c r="C3" s="13" t="s">
        <v>25</v>
      </c>
      <c r="D3" s="15" t="s">
        <v>26</v>
      </c>
      <c r="E3" s="16" t="s"/>
      <c r="F3" s="17" t="s"/>
      <c r="G3" s="17" t="s"/>
    </row>
    <row r="4" spans="1:7">
      <c r="A4" s="13" t="s">
        <v>22</v>
      </c>
      <c r="B4" s="14">
        <v>3</v>
      </c>
      <c r="C4" s="13" t="s">
        <v>27</v>
      </c>
      <c r="D4" s="15" t="s">
        <v>26</v>
      </c>
      <c r="E4" s="16" t="s"/>
      <c r="F4" s="17" t="s"/>
      <c r="G4" s="17" t="s"/>
    </row>
    <row r="5" spans="1:7">
      <c r="A5" s="13" t="s">
        <v>22</v>
      </c>
      <c r="B5" s="14">
        <v>4</v>
      </c>
      <c r="C5" s="13" t="s">
        <v>28</v>
      </c>
      <c r="D5" s="15" t="s">
        <v>29</v>
      </c>
      <c r="E5" s="16" t="s"/>
      <c r="F5" s="17" t="s"/>
      <c r="G5" s="17" t="s"/>
    </row>
    <row r="6" spans="1:7">
      <c r="A6" s="13" t="s">
        <v>22</v>
      </c>
      <c r="B6" s="14">
        <v>5</v>
      </c>
      <c r="C6" s="13" t="s">
        <v>30</v>
      </c>
      <c r="D6" s="15" t="s">
        <v>31</v>
      </c>
      <c r="E6" s="16" t="s"/>
      <c r="F6" s="17" t="s"/>
      <c r="G6" s="17" t="s"/>
    </row>
    <row r="7" spans="1:7">
      <c r="A7" s="13" t="s">
        <v>32</v>
      </c>
      <c r="B7" s="14">
        <v>6</v>
      </c>
      <c r="C7" s="13" t="s">
        <v>33</v>
      </c>
      <c r="D7" s="15" t="s">
        <v>34</v>
      </c>
      <c r="E7" s="16" t="s"/>
      <c r="F7" s="17" t="s"/>
      <c r="G7" s="17" t="s"/>
    </row>
    <row r="8" spans="1:7">
      <c r="A8" s="13" t="s">
        <v>32</v>
      </c>
      <c r="B8" s="14">
        <v>7</v>
      </c>
      <c r="C8" s="13" t="s">
        <v>35</v>
      </c>
      <c r="D8" s="15" t="s">
        <v>34</v>
      </c>
      <c r="E8" s="16" t="s"/>
      <c r="F8" s="17" t="s"/>
      <c r="G8" s="17" t="s"/>
    </row>
    <row r="9" spans="1:7">
      <c r="A9" s="13" t="s">
        <v>32</v>
      </c>
      <c r="B9" s="14">
        <v>8</v>
      </c>
      <c r="C9" s="13" t="s">
        <v>36</v>
      </c>
      <c r="D9" s="15" t="s">
        <v>37</v>
      </c>
      <c r="E9" s="16" t="s"/>
      <c r="F9" s="17" t="s"/>
      <c r="G9" s="17" t="s"/>
    </row>
    <row r="10" spans="1:7">
      <c r="A10" s="13" t="s">
        <v>32</v>
      </c>
      <c r="B10" s="14">
        <v>9</v>
      </c>
      <c r="C10" s="13" t="s">
        <v>38</v>
      </c>
      <c r="D10" s="15" t="s">
        <v>39</v>
      </c>
      <c r="E10" s="16" t="s"/>
      <c r="F10" s="17" t="s"/>
      <c r="G10" s="17" t="s"/>
    </row>
    <row r="11" spans="1:7">
      <c r="A11" s="13" t="s">
        <v>32</v>
      </c>
      <c r="B11" s="14">
        <v>10</v>
      </c>
      <c r="C11" s="13" t="s">
        <v>40</v>
      </c>
      <c r="D11" s="15" t="s">
        <v>41</v>
      </c>
      <c r="E11" s="16" t="s"/>
      <c r="F11" s="17" t="s"/>
      <c r="G11" s="17" t="s"/>
    </row>
    <row r="12" spans="1:7">
      <c r="A12" s="13" t="s">
        <v>42</v>
      </c>
      <c r="B12" s="14">
        <v>11</v>
      </c>
      <c r="C12" s="13" t="s">
        <v>43</v>
      </c>
      <c r="D12" s="15" t="s">
        <v>44</v>
      </c>
      <c r="E12" s="16" t="s"/>
      <c r="F12" s="17" t="s"/>
      <c r="G12" s="17" t="s"/>
    </row>
    <row r="13" spans="1:7">
      <c r="A13" s="13" t="s">
        <v>42</v>
      </c>
      <c r="B13" s="14">
        <v>12</v>
      </c>
      <c r="C13" s="13" t="s">
        <v>45</v>
      </c>
      <c r="D13" s="15" t="s">
        <v>46</v>
      </c>
      <c r="E13" s="16" t="s"/>
      <c r="F13" s="17" t="s"/>
      <c r="G13" s="17" t="s"/>
    </row>
    <row r="14" spans="1:7">
      <c r="A14" s="13" t="s">
        <v>42</v>
      </c>
      <c r="B14" s="14">
        <v>13</v>
      </c>
      <c r="C14" s="13" t="s">
        <v>47</v>
      </c>
      <c r="D14" s="15" t="s">
        <v>48</v>
      </c>
      <c r="E14" s="16" t="s"/>
      <c r="F14" s="17" t="s"/>
      <c r="G14" s="17" t="s"/>
    </row>
    <row r="15" spans="1:7">
      <c r="A15" s="13" t="s">
        <v>42</v>
      </c>
      <c r="B15" s="14">
        <v>14</v>
      </c>
      <c r="C15" s="13" t="s">
        <v>49</v>
      </c>
      <c r="D15" s="15" t="s">
        <v>50</v>
      </c>
      <c r="E15" s="16" t="s"/>
      <c r="F15" s="17" t="s"/>
      <c r="G15" s="17" t="s"/>
    </row>
    <row r="16" spans="1:7">
      <c r="A16" s="13" t="s">
        <v>51</v>
      </c>
      <c r="B16" s="14">
        <v>15</v>
      </c>
      <c r="C16" s="13" t="s">
        <v>52</v>
      </c>
      <c r="D16" s="15" t="s">
        <v>53</v>
      </c>
      <c r="E16" s="18" t="s">
        <v>54</v>
      </c>
      <c r="F16" s="17" t="s"/>
      <c r="G16" s="17" t="s"/>
    </row>
    <row r="17" spans="1:7">
      <c r="A17" s="13" t="s">
        <v>51</v>
      </c>
      <c r="B17" s="14">
        <v>16</v>
      </c>
      <c r="C17" s="13" t="s">
        <v>55</v>
      </c>
      <c r="D17" s="15" t="s">
        <v>56</v>
      </c>
      <c r="E17" s="16" t="s"/>
      <c r="F17" s="17" t="s"/>
      <c r="G17" s="17" t="s"/>
    </row>
    <row r="18" spans="1:7">
      <c r="A18" s="13" t="s">
        <v>51</v>
      </c>
      <c r="B18" s="14">
        <v>17</v>
      </c>
      <c r="C18" s="13" t="s">
        <v>57</v>
      </c>
      <c r="D18" s="15" t="s">
        <v>58</v>
      </c>
      <c r="E18" s="16" t="s"/>
      <c r="F18" s="17" t="s"/>
      <c r="G18" s="17" t="s"/>
    </row>
    <row r="19" spans="1:7">
      <c r="A19" s="13" t="s">
        <v>59</v>
      </c>
      <c r="B19" s="14">
        <v>18</v>
      </c>
      <c r="C19" s="13" t="s">
        <v>60</v>
      </c>
      <c r="D19" s="15" t="s">
        <v>61</v>
      </c>
      <c r="E19" s="19" t="s">
        <v>62</v>
      </c>
      <c r="F19" s="17" t="s"/>
      <c r="G19" s="17" t="s"/>
    </row>
    <row r="20" spans="1:7">
      <c r="A20" s="13" t="s">
        <v>59</v>
      </c>
      <c r="B20" s="14">
        <v>19</v>
      </c>
      <c r="C20" s="13" t="s">
        <v>63</v>
      </c>
      <c r="D20" s="15" t="s">
        <v>64</v>
      </c>
      <c r="E20" s="19" t="s">
        <v>62</v>
      </c>
      <c r="F20" s="17" t="s"/>
      <c r="G20" s="17" t="s"/>
    </row>
    <row r="21" spans="1:7">
      <c r="A21" s="13" t="s">
        <v>59</v>
      </c>
      <c r="B21" s="14">
        <v>20</v>
      </c>
      <c r="C21" s="24" t="s">
        <v>2</v>
      </c>
      <c r="D21" s="15" t="s">
        <v>66</v>
      </c>
      <c r="E21" s="18" t="s">
        <v>54</v>
      </c>
      <c r="F21" s="17" t="s"/>
      <c r="G21" s="17" t="s"/>
    </row>
    <row r="22" spans="1:7">
      <c r="A22" s="13" t="s">
        <v>59</v>
      </c>
      <c r="B22" s="14">
        <v>21</v>
      </c>
      <c r="C22" s="13" t="s">
        <v>67</v>
      </c>
      <c r="D22" s="15" t="s">
        <v>68</v>
      </c>
      <c r="E22" s="18" t="s">
        <v>54</v>
      </c>
      <c r="F22" s="17" t="s"/>
      <c r="G22" s="17" t="s"/>
    </row>
  </sheetData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D16"/>
  <sheetViews>
    <sheetView showGridLines="1" workbookViewId="0"/>
  </sheetViews>
  <sheetFormatPr baseColWidth="8" defaultRowHeight="15"/>
  <cols>
    <col min="1" max="1" width="38" customWidth="1"/>
    <col min="2" max="2" width="22" customWidth="1"/>
    <col min="3" max="3" width="6" customWidth="1"/>
    <col min="4" max="4" width="4" customWidth="1"/>
  </cols>
  <sheetData>
    <row r="1" spans="1:2">
      <c r="A1" s="12" t="s">
        <v>69</v>
      </c>
      <c r="B1" s="12" t="s">
        <v>70</v>
      </c>
    </row>
    <row r="2" spans="1:3">
      <c r="A2" s="20" t="s">
        <v>71</v>
      </c>
      <c r="B2" s="14">
        <f>=COUNTIFS(自检清单!A2:A23,"A.资质证书",自检清单!F2:F23,"无")+COUNTIFS(自检清单!A2:A23,"A.资质证书",自检清单!F2:F23,"部分")</f>
        <v>0</v>
      </c>
      <c r="C2" s="21" t="s">
        <v>72</v>
      </c>
    </row>
    <row r="3" spans="1:3">
      <c r="A3" s="20" t="s">
        <v>73</v>
      </c>
      <c r="B3" s="14">
        <f>=COUNTIFS(自检清单!A2:A23,"B.文件档案",自检清单!F2:F23,"无")+COUNTIFS(自检清单!A2:A23,"B.文件档案",自检清单!F2:F23,"部分")</f>
        <v>0</v>
      </c>
      <c r="C3" s="21" t="s">
        <v>72</v>
      </c>
    </row>
    <row r="4" spans="1:3">
      <c r="A4" s="20" t="s">
        <v>74</v>
      </c>
      <c r="B4" s="14">
        <f>=COUNTIFS(自检清单!A2:A23,"C.现场类",自检清单!F2:F23,"无")+COUNTIFS(自检清单!A2:A23,"C.现场类",自检清单!F2:F23,"部分")</f>
        <v>0</v>
      </c>
      <c r="C4" s="21" t="s">
        <v>72</v>
      </c>
    </row>
    <row r="5" spans="1:3">
      <c r="A5" s="20" t="s">
        <v>75</v>
      </c>
      <c r="B5" s="14">
        <f>=COUNTIFS(自检清单!A2:A23,"D.治理类",自检清单!F2:F23,"无")+COUNTIFS(自检清单!A2:A23,"D.治理类",自检清单!F2:F23,"部分")</f>
        <v>0</v>
      </c>
      <c r="C5" s="21" t="s">
        <v>72</v>
      </c>
    </row>
    <row r="6" spans="1:3">
      <c r="A6" s="20" t="s">
        <v>76</v>
      </c>
      <c r="B6" s="14">
        <f>=COUNTIFS(自检清单!A2:A23,"E.加分/否决",自检清单!F2:F23,"无")+COUNTIFS(自检清单!A2:A23,"E.加分/否决",自检清单!F2:F23,"部分")</f>
        <v>0</v>
      </c>
      <c r="C6" s="21" t="s">
        <v>72</v>
      </c>
    </row>
    <row r="7" spans="1:3">
      <c r="A7" s="20" t="s">
        <v>77</v>
      </c>
      <c r="B7" s="18" t="str">
        <f t="array" ref="B7">=IF(SUMIFS(自检清单!F2:F23,自检清单!E2:E23,"【否决】",自检清单!F2:F23,"部分")&gt;0,"⚠️ 是，需立即纠正","否")</f>
        <v>否</v>
      </c>
      <c r="C7" s="16" t="s"/>
    </row>
    <row r="8" spans="1:3">
      <c r="A8" s="20" t="s">
        <v>78</v>
      </c>
      <c r="B8" s="14">
        <f>=COUNTIFS(自检清单!E2:E23,"【加分】",自检清单!F2:F23,"有")</f>
        <v>0</v>
      </c>
      <c r="C8" s="21" t="s">
        <v>72</v>
      </c>
    </row>
    <row r="9" spans="1:3">
      <c r="A9" s="20" t="s">
        <v>79</v>
      </c>
      <c r="B9" s="22">
        <f>=SUM(B2:B5)</f>
        <v>0</v>
      </c>
      <c r="C9" s="21" t="s">
        <v>72</v>
      </c>
    </row>
    <row r="11" spans="1:1">
      <c r="A11" s="23" t="s">
        <v>80</v>
      </c>
    </row>
    <row r="12" spans="1:1">
      <c r="A12" s="10" t="s">
        <v>81</v>
      </c>
    </row>
    <row r="13" spans="1:1">
      <c r="A13" s="10" t="s">
        <v>82</v>
      </c>
    </row>
    <row r="14" spans="1:1">
      <c r="A14" s="10" t="s">
        <v>83</v>
      </c>
    </row>
    <row r="15" spans="1:1">
      <c r="A15" s="10" t="s">
        <v>84</v>
      </c>
    </row>
    <row r="16" spans="1:1">
      <c r="A16" s="10" t="s">
        <v>85</v>
      </c>
    </row>
  </sheetData>
  <mergeCells count="5">
    <mergeCell ref="A12:D12"/>
    <mergeCell ref="A15:D15"/>
    <mergeCell ref="A16:D16"/>
    <mergeCell ref="A13:D13"/>
    <mergeCell ref="A14:D14"/>
  </mergeCells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3"/>
  <sheetViews>
    <sheetView showGridLines="0" workbookViewId="0"/>
  </sheetViews>
  <sheetFormatPr baseColWidth="8" defaultRowHeight="15"/>
  <cols>
    <col min="1" max="1" width="100" customWidth="1"/>
  </cols>
  <sheetData>
    <row r="1" spans="1:1">
      <c r="A1" s="8" t="s">
        <v>86</v>
      </c>
    </row>
    <row r="3" spans="1:1">
      <c r="A3" s="10" t="s">
        <v>87</v>
      </c>
    </row>
    <row r="4" spans="1:1">
      <c r="A4" s="10" t="s">
        <v>88</v>
      </c>
    </row>
    <row r="5" spans="1:1">
      <c r="A5" s="10" t="s">
        <v>89</v>
      </c>
    </row>
    <row r="8" spans="1:1">
      <c r="A8" s="8" t="s">
        <v>90</v>
      </c>
    </row>
    <row r="10" spans="1:1">
      <c r="A10" s="10" t="s">
        <v>91</v>
      </c>
    </row>
    <row r="11" spans="1:1">
      <c r="A11" s="10" t="s">
        <v>92</v>
      </c>
    </row>
    <row r="12" spans="1:1">
      <c r="A12" s="10" t="s">
        <v>93</v>
      </c>
    </row>
    <row r="13" spans="1:1">
      <c r="A13" s="10" t="s">
        <v>94</v>
      </c>
    </row>
  </sheetData>
  <mergeCells count="7">
    <mergeCell ref="A11:F11"/>
    <mergeCell ref="A10:F10"/>
    <mergeCell ref="A13:F13"/>
    <mergeCell ref="A5:F5"/>
    <mergeCell ref="A12:F12"/>
    <mergeCell ref="A4:F4"/>
    <mergeCell ref="A3:F3"/>
  </mergeCells>
  <pageMargins left="0.75" right="0.75" top="1" bottom="1" header="0.5" footer="0.5"/>
  <headerFooter>
    <oddHeader/>
    <oddFooter>&amp;C索格斯 SOGES · 把想改善，变成看得到的成果&amp;R第 &amp;P 页 / 共 &amp;N 页</oddFooter>
    <evenHeader/>
    <evenFooter>&amp;C索格斯 SOGES · 把想改善，变成看得到的成果&amp;R第 &amp;P 页 / 共 &amp;N 页</evenFooter>
    <firstHeader/>
    <firstFooter/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terms:created xsi:type="dcterms:W3CDTF">2026-09-05T17:37:07Z</dcterms:created>
  <dcterms:modified xsi:type="dcterms:W3CDTF">2026-09-05T17:37:07Z</dcterms:modified>
</cp:coreProperties>
</file>